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reilly/Downloads/"/>
    </mc:Choice>
  </mc:AlternateContent>
  <xr:revisionPtr revIDLastSave="0" documentId="8_{C31C344D-97A9-1F40-8B74-6FBFFEB8A3FE}" xr6:coauthVersionLast="47" xr6:coauthVersionMax="47" xr10:uidLastSave="{00000000-0000-0000-0000-000000000000}"/>
  <bookViews>
    <workbookView xWindow="0" yWindow="0" windowWidth="28800" windowHeight="18000" xr2:uid="{BE136B3D-1684-8348-B905-7B3745A019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C4" i="1"/>
  <c r="C5" i="1"/>
  <c r="C6" i="1"/>
  <c r="C7" i="1"/>
  <c r="C3" i="1"/>
  <c r="D2" i="1"/>
  <c r="D8" i="1" s="1"/>
  <c r="D3" i="1" l="1"/>
  <c r="D4" i="1"/>
  <c r="E2" i="1"/>
  <c r="D5" i="1"/>
  <c r="D6" i="1"/>
  <c r="D7" i="1"/>
  <c r="B3" i="1"/>
  <c r="F2" i="1" l="1"/>
  <c r="E7" i="1"/>
  <c r="E8" i="1"/>
  <c r="E6" i="1"/>
  <c r="E3" i="1"/>
  <c r="E4" i="1"/>
  <c r="E5" i="1"/>
  <c r="G2" i="1" l="1"/>
  <c r="F4" i="1"/>
  <c r="F8" i="1"/>
  <c r="F7" i="1"/>
  <c r="F6" i="1"/>
  <c r="F5" i="1"/>
  <c r="F3" i="1"/>
  <c r="H2" i="1" l="1"/>
  <c r="G3" i="1"/>
  <c r="G4" i="1"/>
  <c r="G8" i="1"/>
  <c r="G7" i="1"/>
  <c r="G5" i="1"/>
  <c r="G6" i="1"/>
  <c r="I2" i="1" l="1"/>
  <c r="H5" i="1"/>
  <c r="H3" i="1"/>
  <c r="H4" i="1"/>
  <c r="H8" i="1"/>
  <c r="H7" i="1"/>
  <c r="H6" i="1"/>
  <c r="J2" i="1" l="1"/>
  <c r="I5" i="1"/>
  <c r="I3" i="1"/>
  <c r="I8" i="1"/>
  <c r="I4" i="1"/>
  <c r="I6" i="1"/>
  <c r="I7" i="1"/>
  <c r="K2" i="1" l="1"/>
  <c r="J6" i="1"/>
  <c r="J5" i="1"/>
  <c r="J3" i="1"/>
  <c r="J4" i="1"/>
  <c r="J8" i="1"/>
  <c r="J7" i="1"/>
  <c r="L2" i="1" l="1"/>
  <c r="K6" i="1"/>
  <c r="K5" i="1"/>
  <c r="K3" i="1"/>
  <c r="K4" i="1"/>
  <c r="K8" i="1"/>
  <c r="K7" i="1"/>
  <c r="M2" i="1" l="1"/>
  <c r="L8" i="1"/>
  <c r="L7" i="1"/>
  <c r="L6" i="1"/>
  <c r="L5" i="1"/>
  <c r="L4" i="1"/>
  <c r="L3" i="1"/>
  <c r="N2" i="1" l="1"/>
  <c r="M8" i="1"/>
  <c r="M7" i="1"/>
  <c r="M6" i="1"/>
  <c r="M3" i="1"/>
  <c r="M4" i="1"/>
  <c r="M5" i="1"/>
  <c r="N4" i="1" l="1"/>
  <c r="N8" i="1"/>
  <c r="N7" i="1"/>
  <c r="O2" i="1"/>
  <c r="N6" i="1"/>
  <c r="N5" i="1"/>
  <c r="N3" i="1"/>
  <c r="P2" i="1" l="1"/>
  <c r="O3" i="1"/>
  <c r="O4" i="1"/>
  <c r="O7" i="1"/>
  <c r="O8" i="1"/>
  <c r="O5" i="1"/>
  <c r="O6" i="1"/>
  <c r="P5" i="1" l="1"/>
  <c r="P3" i="1"/>
  <c r="P4" i="1"/>
  <c r="P8" i="1"/>
  <c r="P7" i="1"/>
  <c r="P6" i="1"/>
</calcChain>
</file>

<file path=xl/sharedStrings.xml><?xml version="1.0" encoding="utf-8"?>
<sst xmlns="http://schemas.openxmlformats.org/spreadsheetml/2006/main" count="4" uniqueCount="4">
  <si>
    <t>Sampling time (hours)</t>
  </si>
  <si>
    <t>Flow Rate (liters per minute, adjust 1 or 2)</t>
  </si>
  <si>
    <t>Duty Cycle (100% means always on; 50% means on half the time)</t>
  </si>
  <si>
    <t>Typical particulate matter concentration (micrograms/cubic meter) of planned environment.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</si>
</sst>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9" fontId="0" fillId="2" borderId="0" xfId="1" applyFont="1" applyFill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4" borderId="4" xfId="0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190500</xdr:rowOff>
    </xdr:from>
    <xdr:to>
      <xdr:col>12</xdr:col>
      <xdr:colOff>76200</xdr:colOff>
      <xdr:row>23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733996-A1B3-F341-B26F-D2CA81BDCE66}"/>
            </a:ext>
          </a:extLst>
        </xdr:cNvPr>
        <xdr:cNvSpPr txBox="1"/>
      </xdr:nvSpPr>
      <xdr:spPr>
        <a:xfrm>
          <a:off x="2895600" y="2768600"/>
          <a:ext cx="8928100" cy="287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The matrix shows the</a:t>
          </a:r>
          <a:r>
            <a:rPr lang="en-US" sz="1400" baseline="0"/>
            <a:t> estimated mass accumulated on the filter in micrograms based on flow rate, duty cycle and anticipated particluate matter concentration. A common reccomendation from gravimetric weighing labs is to collect at least 50 micrograms on the filter. </a:t>
          </a:r>
        </a:p>
        <a:p>
          <a:endParaRPr lang="en-US" sz="1400" baseline="0"/>
        </a:p>
        <a:p>
          <a:r>
            <a:rPr lang="en-US" sz="1400" baseline="0"/>
            <a:t>An example from this current configuration is that at 2 liters per minute flow rate, 100% duty cycle and an expected 25 micrograms particulate matter concentration one would expect 72 micrograms of mass to be collected during a 24 exposure study. That mass should be above a limit of detection for a gravimetric facility. </a:t>
          </a:r>
        </a:p>
        <a:p>
          <a:endParaRPr lang="en-US" sz="1400" baseline="0"/>
        </a:p>
        <a:p>
          <a:r>
            <a:rPr lang="en-US" sz="1400"/>
            <a:t>On the otehr hand a 2 liters per minute, 100%</a:t>
          </a:r>
          <a:r>
            <a:rPr lang="en-US" sz="1400" baseline="0"/>
            <a:t> duty cycle, and expected pm concentration of only 10 micrograms per cubic meter concentration would yield only 28 micrograms of mass on the filter which creates a possible non-detect result from a gravimetric weighing facility. In those conditions it might be better to sample for a longer period of time closer to 72 hours to ensure greater mass accumulation on the filter. 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D7E6F-4AE0-1241-B777-E73DBDA6495B}">
  <sheetPr>
    <pageSetUpPr fitToPage="1"/>
  </sheetPr>
  <dimension ref="A1:P8"/>
  <sheetViews>
    <sheetView tabSelected="1" workbookViewId="0">
      <selection activeCell="A4" sqref="A4"/>
    </sheetView>
  </sheetViews>
  <sheetFormatPr baseColWidth="10" defaultRowHeight="16" x14ac:dyDescent="0.2"/>
  <cols>
    <col min="1" max="1" width="37" bestFit="1" customWidth="1"/>
    <col min="2" max="2" width="8.33203125" customWidth="1"/>
    <col min="3" max="3" width="11.33203125" bestFit="1" customWidth="1"/>
  </cols>
  <sheetData>
    <row r="1" spans="1:16" ht="35" thickBot="1" x14ac:dyDescent="0.25">
      <c r="A1" s="4" t="s">
        <v>1</v>
      </c>
      <c r="B1" s="5">
        <v>2</v>
      </c>
      <c r="C1" s="9" t="s">
        <v>0</v>
      </c>
    </row>
    <row r="2" spans="1:16" s="1" customFormat="1" ht="35" thickBot="1" x14ac:dyDescent="0.25">
      <c r="A2" s="2" t="s">
        <v>2</v>
      </c>
      <c r="B2" s="3">
        <v>1</v>
      </c>
      <c r="C2" s="10">
        <v>24</v>
      </c>
      <c r="D2" s="11">
        <f>C2+24</f>
        <v>48</v>
      </c>
      <c r="E2" s="11">
        <f t="shared" ref="E2:P2" si="0">D2+24</f>
        <v>72</v>
      </c>
      <c r="F2" s="11">
        <f t="shared" si="0"/>
        <v>96</v>
      </c>
      <c r="G2" s="11">
        <f t="shared" si="0"/>
        <v>120</v>
      </c>
      <c r="H2" s="11">
        <f t="shared" si="0"/>
        <v>144</v>
      </c>
      <c r="I2" s="11">
        <f t="shared" si="0"/>
        <v>168</v>
      </c>
      <c r="J2" s="11">
        <f t="shared" si="0"/>
        <v>192</v>
      </c>
      <c r="K2" s="11">
        <f t="shared" si="0"/>
        <v>216</v>
      </c>
      <c r="L2" s="11">
        <f t="shared" si="0"/>
        <v>240</v>
      </c>
      <c r="M2" s="11">
        <f t="shared" si="0"/>
        <v>264</v>
      </c>
      <c r="N2" s="11">
        <f t="shared" si="0"/>
        <v>288</v>
      </c>
      <c r="O2" s="11">
        <f t="shared" si="0"/>
        <v>312</v>
      </c>
      <c r="P2" s="11">
        <f t="shared" si="0"/>
        <v>336</v>
      </c>
    </row>
    <row r="3" spans="1:16" ht="52" thickBot="1" x14ac:dyDescent="0.25">
      <c r="A3" s="12" t="s">
        <v>3</v>
      </c>
      <c r="B3" s="6">
        <f>2</f>
        <v>2</v>
      </c>
      <c r="C3">
        <f>($B3/1000)*C$2*60*$B$1*$B$2</f>
        <v>5.76</v>
      </c>
      <c r="D3">
        <f t="shared" ref="D3:P8" si="1">($B3/1000)*D$2*60*$B$1*$B$2</f>
        <v>11.52</v>
      </c>
      <c r="E3">
        <f t="shared" si="1"/>
        <v>17.28</v>
      </c>
      <c r="F3">
        <f t="shared" si="1"/>
        <v>23.04</v>
      </c>
      <c r="G3">
        <f t="shared" si="1"/>
        <v>28.799999999999997</v>
      </c>
      <c r="H3">
        <f t="shared" si="1"/>
        <v>34.56</v>
      </c>
      <c r="I3">
        <f t="shared" si="1"/>
        <v>40.32</v>
      </c>
      <c r="J3">
        <f t="shared" si="1"/>
        <v>46.08</v>
      </c>
      <c r="K3">
        <f t="shared" si="1"/>
        <v>51.839999999999996</v>
      </c>
      <c r="L3">
        <f t="shared" si="1"/>
        <v>57.599999999999994</v>
      </c>
      <c r="M3">
        <f t="shared" si="1"/>
        <v>63.36</v>
      </c>
      <c r="N3">
        <f t="shared" si="1"/>
        <v>69.12</v>
      </c>
      <c r="O3">
        <f t="shared" si="1"/>
        <v>74.88</v>
      </c>
      <c r="P3">
        <f t="shared" si="1"/>
        <v>80.64</v>
      </c>
    </row>
    <row r="4" spans="1:16" x14ac:dyDescent="0.2">
      <c r="B4" s="7">
        <v>10</v>
      </c>
      <c r="C4">
        <f t="shared" ref="C4:C8" si="2">($B4/1000)*C$2*60*$B$1*$B$2</f>
        <v>28.799999999999997</v>
      </c>
      <c r="D4">
        <f t="shared" si="1"/>
        <v>57.599999999999994</v>
      </c>
      <c r="E4">
        <f t="shared" si="1"/>
        <v>86.399999999999991</v>
      </c>
      <c r="F4">
        <f t="shared" si="1"/>
        <v>115.19999999999999</v>
      </c>
      <c r="G4">
        <f t="shared" si="1"/>
        <v>144</v>
      </c>
      <c r="H4">
        <f t="shared" si="1"/>
        <v>172.79999999999998</v>
      </c>
      <c r="I4">
        <f t="shared" si="1"/>
        <v>201.6</v>
      </c>
      <c r="J4">
        <f t="shared" si="1"/>
        <v>230.39999999999998</v>
      </c>
      <c r="K4">
        <f t="shared" si="1"/>
        <v>259.20000000000005</v>
      </c>
      <c r="L4">
        <f t="shared" si="1"/>
        <v>288</v>
      </c>
      <c r="M4">
        <f t="shared" si="1"/>
        <v>316.8</v>
      </c>
      <c r="N4">
        <f t="shared" si="1"/>
        <v>345.59999999999997</v>
      </c>
      <c r="O4">
        <f t="shared" si="1"/>
        <v>374.40000000000003</v>
      </c>
      <c r="P4">
        <f t="shared" si="1"/>
        <v>403.2</v>
      </c>
    </row>
    <row r="5" spans="1:16" x14ac:dyDescent="0.2">
      <c r="B5" s="7">
        <v>25</v>
      </c>
      <c r="C5">
        <f t="shared" si="2"/>
        <v>72.000000000000014</v>
      </c>
      <c r="D5">
        <f t="shared" si="1"/>
        <v>144.00000000000003</v>
      </c>
      <c r="E5">
        <f t="shared" si="1"/>
        <v>216</v>
      </c>
      <c r="F5">
        <f t="shared" si="1"/>
        <v>288.00000000000006</v>
      </c>
      <c r="G5">
        <f t="shared" si="1"/>
        <v>360</v>
      </c>
      <c r="H5">
        <f t="shared" si="1"/>
        <v>432</v>
      </c>
      <c r="I5">
        <f t="shared" si="1"/>
        <v>504</v>
      </c>
      <c r="J5">
        <f t="shared" si="1"/>
        <v>576.00000000000011</v>
      </c>
      <c r="K5">
        <f t="shared" si="1"/>
        <v>648</v>
      </c>
      <c r="L5">
        <f t="shared" si="1"/>
        <v>720</v>
      </c>
      <c r="M5">
        <f t="shared" si="1"/>
        <v>792.00000000000011</v>
      </c>
      <c r="N5">
        <f t="shared" si="1"/>
        <v>864</v>
      </c>
      <c r="O5">
        <f t="shared" si="1"/>
        <v>936.00000000000011</v>
      </c>
      <c r="P5">
        <f t="shared" si="1"/>
        <v>1008</v>
      </c>
    </row>
    <row r="6" spans="1:16" x14ac:dyDescent="0.2">
      <c r="B6" s="7">
        <v>50</v>
      </c>
      <c r="C6">
        <f t="shared" si="2"/>
        <v>144.00000000000003</v>
      </c>
      <c r="D6">
        <f t="shared" si="1"/>
        <v>288.00000000000006</v>
      </c>
      <c r="E6">
        <f t="shared" si="1"/>
        <v>432</v>
      </c>
      <c r="F6">
        <f t="shared" si="1"/>
        <v>576.00000000000011</v>
      </c>
      <c r="G6">
        <f t="shared" si="1"/>
        <v>720</v>
      </c>
      <c r="H6">
        <f t="shared" si="1"/>
        <v>864</v>
      </c>
      <c r="I6">
        <f t="shared" si="1"/>
        <v>1008</v>
      </c>
      <c r="J6">
        <f t="shared" si="1"/>
        <v>1152.0000000000002</v>
      </c>
      <c r="K6">
        <f t="shared" si="1"/>
        <v>1296</v>
      </c>
      <c r="L6">
        <f t="shared" si="1"/>
        <v>1440</v>
      </c>
      <c r="M6">
        <f t="shared" si="1"/>
        <v>1584.0000000000002</v>
      </c>
      <c r="N6">
        <f t="shared" si="1"/>
        <v>1728</v>
      </c>
      <c r="O6">
        <f t="shared" si="1"/>
        <v>1872.0000000000002</v>
      </c>
      <c r="P6">
        <f t="shared" si="1"/>
        <v>2016</v>
      </c>
    </row>
    <row r="7" spans="1:16" x14ac:dyDescent="0.2">
      <c r="B7" s="7">
        <v>100</v>
      </c>
      <c r="C7">
        <f t="shared" si="2"/>
        <v>288.00000000000006</v>
      </c>
      <c r="D7">
        <f t="shared" si="1"/>
        <v>576.00000000000011</v>
      </c>
      <c r="E7">
        <f t="shared" si="1"/>
        <v>864</v>
      </c>
      <c r="F7">
        <f t="shared" si="1"/>
        <v>1152.0000000000002</v>
      </c>
      <c r="G7">
        <f t="shared" si="1"/>
        <v>1440</v>
      </c>
      <c r="H7">
        <f t="shared" si="1"/>
        <v>1728</v>
      </c>
      <c r="I7">
        <f t="shared" si="1"/>
        <v>2016</v>
      </c>
      <c r="J7">
        <f t="shared" si="1"/>
        <v>2304.0000000000005</v>
      </c>
      <c r="K7">
        <f t="shared" si="1"/>
        <v>2592</v>
      </c>
      <c r="L7">
        <f t="shared" si="1"/>
        <v>2880</v>
      </c>
      <c r="M7">
        <f t="shared" si="1"/>
        <v>3168.0000000000005</v>
      </c>
      <c r="N7">
        <f t="shared" si="1"/>
        <v>3456</v>
      </c>
      <c r="O7">
        <f t="shared" si="1"/>
        <v>3744.0000000000005</v>
      </c>
      <c r="P7">
        <f t="shared" si="1"/>
        <v>4032</v>
      </c>
    </row>
    <row r="8" spans="1:16" ht="17" thickBot="1" x14ac:dyDescent="0.25">
      <c r="B8" s="8">
        <v>150</v>
      </c>
      <c r="C8">
        <f t="shared" si="2"/>
        <v>431.99999999999994</v>
      </c>
      <c r="D8">
        <f t="shared" si="1"/>
        <v>863.99999999999989</v>
      </c>
      <c r="E8">
        <f t="shared" si="1"/>
        <v>1295.9999999999998</v>
      </c>
      <c r="F8">
        <f t="shared" si="1"/>
        <v>1727.9999999999998</v>
      </c>
      <c r="G8">
        <f t="shared" si="1"/>
        <v>2160</v>
      </c>
      <c r="H8">
        <f t="shared" si="1"/>
        <v>2591.9999999999995</v>
      </c>
      <c r="I8">
        <f t="shared" si="1"/>
        <v>3024</v>
      </c>
      <c r="J8">
        <f t="shared" si="1"/>
        <v>3455.9999999999995</v>
      </c>
      <c r="K8">
        <f t="shared" si="1"/>
        <v>3888</v>
      </c>
      <c r="L8">
        <f t="shared" si="1"/>
        <v>4320</v>
      </c>
      <c r="M8">
        <f t="shared" si="1"/>
        <v>4752</v>
      </c>
      <c r="N8">
        <f t="shared" si="1"/>
        <v>5183.9999999999991</v>
      </c>
      <c r="O8">
        <f t="shared" si="1"/>
        <v>5616</v>
      </c>
      <c r="P8">
        <f t="shared" si="1"/>
        <v>6048</v>
      </c>
    </row>
  </sheetData>
  <pageMargins left="0.7" right="0.7" top="0.75" bottom="0.75" header="0.3" footer="0.3"/>
  <pageSetup scale="58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Reilly</dc:creator>
  <cp:lastModifiedBy>Microsoft Office User</cp:lastModifiedBy>
  <cp:lastPrinted>2022-02-04T17:50:41Z</cp:lastPrinted>
  <dcterms:created xsi:type="dcterms:W3CDTF">2020-09-03T15:45:44Z</dcterms:created>
  <dcterms:modified xsi:type="dcterms:W3CDTF">2023-02-18T21:25:31Z</dcterms:modified>
</cp:coreProperties>
</file>